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piechile-my.sharepoint.com/personal/fpuentes_investchile_gob_cl/Documents/Escritorio/TRANSPARENCIAS/BANER INSTITUCIONAL 2026/"/>
    </mc:Choice>
  </mc:AlternateContent>
  <xr:revisionPtr revIDLastSave="18" documentId="8_{D6060F72-FABF-4620-BEE2-43606D4D4BD8}" xr6:coauthVersionLast="47" xr6:coauthVersionMax="47" xr10:uidLastSave="{D708F7FB-578C-4E4B-BFE8-D8532E51EE16}"/>
  <bookViews>
    <workbookView xWindow="-110" yWindow="-110" windowWidth="19420" windowHeight="11500" xr2:uid="{00000000-000D-0000-FFFF-FFFF00000000}"/>
  </bookViews>
  <sheets>
    <sheet name="Hoja1" sheetId="39" r:id="rId1"/>
  </sheets>
  <definedNames>
    <definedName name="_xlnm.Print_Area" localSheetId="0">Hoja1!$A$5:$H$19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39" l="1"/>
  <c r="H16" i="39"/>
  <c r="D18" i="39"/>
  <c r="H10" i="39"/>
  <c r="H12" i="39"/>
  <c r="H15" i="39"/>
  <c r="H9" i="39"/>
  <c r="D17" i="39"/>
  <c r="D19" i="39" s="1"/>
  <c r="E12" i="39"/>
  <c r="G12" i="39" s="1"/>
  <c r="G11" i="39"/>
  <c r="G13" i="39"/>
  <c r="G14" i="39"/>
  <c r="G15" i="39"/>
  <c r="G16" i="39"/>
  <c r="G9" i="39"/>
  <c r="E10" i="39"/>
  <c r="E18" i="39"/>
  <c r="F18" i="39"/>
  <c r="C18" i="39"/>
  <c r="F17" i="39"/>
  <c r="C17" i="39"/>
  <c r="G18" i="39" l="1"/>
  <c r="F19" i="39"/>
  <c r="E17" i="39"/>
  <c r="H17" i="39" s="1"/>
  <c r="G10" i="39"/>
  <c r="C19" i="39"/>
  <c r="G17" i="39" l="1"/>
  <c r="G19" i="39" s="1"/>
  <c r="E19" i="39"/>
  <c r="H19" i="39" s="1"/>
</calcChain>
</file>

<file path=xl/sharedStrings.xml><?xml version="1.0" encoding="utf-8"?>
<sst xmlns="http://schemas.openxmlformats.org/spreadsheetml/2006/main" count="19" uniqueCount="19">
  <si>
    <t>Saldo Presupuestario</t>
  </si>
  <si>
    <t>Concepto Presupuestario</t>
  </si>
  <si>
    <t>21 GASTOS EN PERSONAL</t>
  </si>
  <si>
    <t>22 BIENES Y SERVICIOS DE CONSUMO</t>
  </si>
  <si>
    <t>24 TRANSFERENCIAS CORRIENTES</t>
  </si>
  <si>
    <t>29 ADQUISICION DE ACTIVOS NO FINANCIEROS</t>
  </si>
  <si>
    <t>34 SERVICIO DE LA DEUDA</t>
  </si>
  <si>
    <t>TOTAL</t>
  </si>
  <si>
    <t>% de Ejecución</t>
  </si>
  <si>
    <t>26 OTROS GASTOS CORRIENTES</t>
  </si>
  <si>
    <t>25 INTEGROS AL FISCO</t>
  </si>
  <si>
    <t>23 PRESTACIONES DE SEGURIDAD SOCIAL</t>
  </si>
  <si>
    <t>GASTOS NO OPERACIONALES</t>
  </si>
  <si>
    <t>GASTO EFECTIVO OPERACIONAL</t>
  </si>
  <si>
    <t xml:space="preserve"> Presupuesto  Ley Vigente año 2026</t>
  </si>
  <si>
    <t>Ejecutado Total 2026</t>
  </si>
  <si>
    <t>Modificaciones Presupuestarias</t>
  </si>
  <si>
    <t xml:space="preserve"> Presupuesto  Ley  año 2026</t>
  </si>
  <si>
    <t>ESTADO DE EJECUCIÓN DEL PRESUPUESTO AL 30 DE JUNIO AÑO 2026
AGENCIA DE PROMOCIÓN DE LA INVERSIÓN EXTRANJERA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</si>
</sst>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9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/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7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165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7" fontId="5" fillId="0" borderId="1" xfId="2" applyNumberFormat="1" applyFont="1" applyFill="1" applyBorder="1" applyAlignment="1">
      <alignment horizontal="right" vertical="center" wrapText="1"/>
    </xf>
    <xf numFmtId="166" fontId="5" fillId="0" borderId="1" xfId="2" applyNumberFormat="1" applyFont="1" applyFill="1" applyBorder="1" applyAlignment="1">
      <alignment horizontal="left" vertical="center" wrapText="1"/>
    </xf>
    <xf numFmtId="10" fontId="5" fillId="0" borderId="3" xfId="5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67" fontId="6" fillId="0" borderId="0" xfId="0" applyNumberFormat="1" applyFont="1" applyAlignment="1">
      <alignment vertical="center"/>
    </xf>
    <xf numFmtId="10" fontId="6" fillId="0" borderId="0" xfId="5" applyNumberFormat="1" applyFont="1" applyFill="1" applyAlignment="1">
      <alignment vertical="center"/>
    </xf>
    <xf numFmtId="167" fontId="5" fillId="0" borderId="0" xfId="0" applyNumberFormat="1" applyFont="1" applyAlignment="1">
      <alignment vertical="center" wrapText="1"/>
    </xf>
    <xf numFmtId="166" fontId="5" fillId="0" borderId="4" xfId="2" applyNumberFormat="1" applyFont="1" applyFill="1" applyBorder="1" applyAlignment="1">
      <alignment horizontal="left" vertical="center" wrapText="1"/>
    </xf>
    <xf numFmtId="167" fontId="5" fillId="0" borderId="4" xfId="2" applyNumberFormat="1" applyFont="1" applyFill="1" applyBorder="1" applyAlignment="1">
      <alignment horizontal="right" vertical="center" wrapText="1"/>
    </xf>
    <xf numFmtId="166" fontId="5" fillId="0" borderId="6" xfId="2" applyNumberFormat="1" applyFont="1" applyFill="1" applyBorder="1" applyAlignment="1">
      <alignment horizontal="left" vertical="center" wrapText="1"/>
    </xf>
    <xf numFmtId="167" fontId="5" fillId="0" borderId="6" xfId="2" applyNumberFormat="1" applyFont="1" applyFill="1" applyBorder="1" applyAlignment="1">
      <alignment horizontal="right" vertical="center" wrapText="1"/>
    </xf>
    <xf numFmtId="166" fontId="9" fillId="0" borderId="7" xfId="2" applyNumberFormat="1" applyFont="1" applyFill="1" applyBorder="1" applyAlignment="1">
      <alignment horizontal="left" vertical="center" wrapText="1"/>
    </xf>
    <xf numFmtId="167" fontId="9" fillId="0" borderId="8" xfId="2" applyNumberFormat="1" applyFont="1" applyFill="1" applyBorder="1" applyAlignment="1">
      <alignment horizontal="right" vertical="center" wrapText="1"/>
    </xf>
    <xf numFmtId="0" fontId="4" fillId="2" borderId="1" xfId="3" applyFont="1" applyBorder="1" applyAlignment="1">
      <alignment horizontal="center" vertical="center" wrapText="1"/>
    </xf>
    <xf numFmtId="0" fontId="4" fillId="2" borderId="2" xfId="3" applyFont="1" applyBorder="1" applyAlignment="1">
      <alignment horizontal="center" vertical="center" wrapText="1"/>
    </xf>
    <xf numFmtId="0" fontId="4" fillId="2" borderId="0" xfId="3" applyFont="1" applyBorder="1" applyAlignment="1">
      <alignment horizontal="center" vertical="center" wrapText="1"/>
    </xf>
    <xf numFmtId="0" fontId="4" fillId="2" borderId="4" xfId="3" applyFont="1" applyBorder="1" applyAlignment="1">
      <alignment horizontal="right" vertical="center" wrapText="1"/>
    </xf>
    <xf numFmtId="0" fontId="4" fillId="2" borderId="5" xfId="3" applyFont="1" applyBorder="1" applyAlignment="1">
      <alignment horizontal="right" vertical="center" wrapText="1"/>
    </xf>
  </cellXfs>
  <cellStyles count="178">
    <cellStyle name="Énfasis1" xfId="3" builtinId="29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" xfId="144" builtinId="8" hidden="1"/>
    <cellStyle name="Hipervínculo" xfId="146" builtinId="8" hidden="1"/>
    <cellStyle name="Hipervínculo" xfId="148" builtinId="8" hidden="1"/>
    <cellStyle name="Hipervínculo" xfId="150" builtinId="8" hidden="1"/>
    <cellStyle name="Hipervínculo" xfId="152" builtinId="8" hidden="1"/>
    <cellStyle name="Hipervínculo" xfId="154" builtinId="8" hidden="1"/>
    <cellStyle name="Hipervínculo" xfId="156" builtinId="8" hidden="1"/>
    <cellStyle name="Hipervínculo" xfId="158" builtinId="8" hidden="1"/>
    <cellStyle name="Hipervínculo" xfId="160" builtinId="8" hidden="1"/>
    <cellStyle name="Hipervínculo" xfId="162" builtinId="8" hidden="1"/>
    <cellStyle name="Hipervínculo" xfId="164" builtinId="8" hidden="1"/>
    <cellStyle name="Hipervínculo" xfId="166" builtinId="8" hidden="1"/>
    <cellStyle name="Hipervínculo" xfId="168" builtinId="8" hidden="1"/>
    <cellStyle name="Hipervínculo" xfId="170" builtinId="8" hidden="1"/>
    <cellStyle name="Hipervínculo" xfId="172" builtinId="8" hidden="1"/>
    <cellStyle name="Hipervínculo" xfId="174" builtinId="8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Hipervínculo visitado" xfId="145" builtinId="9" hidden="1"/>
    <cellStyle name="Hipervínculo visitado" xfId="147" builtinId="9" hidden="1"/>
    <cellStyle name="Hipervínculo visitado" xfId="149" builtinId="9" hidden="1"/>
    <cellStyle name="Hipervínculo visitado" xfId="151" builtinId="9" hidden="1"/>
    <cellStyle name="Hipervínculo visitado" xfId="153" builtinId="9" hidden="1"/>
    <cellStyle name="Hipervínculo visitado" xfId="155" builtinId="9" hidden="1"/>
    <cellStyle name="Hipervínculo visitado" xfId="157" builtinId="9" hidden="1"/>
    <cellStyle name="Hipervínculo visitado" xfId="159" builtinId="9" hidden="1"/>
    <cellStyle name="Hipervínculo visitado" xfId="161" builtinId="9" hidden="1"/>
    <cellStyle name="Hipervínculo visitado" xfId="163" builtinId="9" hidden="1"/>
    <cellStyle name="Hipervínculo visitado" xfId="165" builtinId="9" hidden="1"/>
    <cellStyle name="Hipervínculo visitado" xfId="167" builtinId="9" hidden="1"/>
    <cellStyle name="Hipervínculo visitado" xfId="169" builtinId="9" hidden="1"/>
    <cellStyle name="Hipervínculo visitado" xfId="171" builtinId="9" hidden="1"/>
    <cellStyle name="Hipervínculo visitado" xfId="173" builtinId="9" hidden="1"/>
    <cellStyle name="Hipervínculo visitado" xfId="175" builtinId="9" hidden="1"/>
    <cellStyle name="Hipervínculo visitado" xfId="176" builtinId="9" hidden="1"/>
    <cellStyle name="Millares" xfId="2" builtinId="3"/>
    <cellStyle name="Millares 2" xfId="177" xr:uid="{00000000-0005-0000-0000-0000AD000000}"/>
    <cellStyle name="Millares 5" xfId="4" xr:uid="{00000000-0005-0000-0000-0000AE000000}"/>
    <cellStyle name="Normal" xfId="0" builtinId="0"/>
    <cellStyle name="Normal 2" xfId="1" xr:uid="{00000000-0005-0000-0000-0000B0000000}"/>
    <cellStyle name="Porcentaj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Hoja1!$C$7</c:f>
              <c:strCache>
                <c:ptCount val="1"/>
                <c:pt idx="0">
                  <c:v> Presupuesto  Ley  año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Hoja1!$B$8:$B$17</c:f>
              <c:strCache>
                <c:ptCount val="10"/>
                <c:pt idx="1">
                  <c:v> 21 GASTOS EN PERSONAL </c:v>
                </c:pt>
                <c:pt idx="2">
                  <c:v> 22 BIENES Y SERVICIOS DE CONSUMO </c:v>
                </c:pt>
                <c:pt idx="3">
                  <c:v> 23 PRESTACIONES DE SEGURIDAD SOCIAL </c:v>
                </c:pt>
                <c:pt idx="4">
                  <c:v> 24 TRANSFERENCIAS CORRIENTES </c:v>
                </c:pt>
                <c:pt idx="5">
                  <c:v> 25 INTEGROS AL FISCO </c:v>
                </c:pt>
                <c:pt idx="6">
                  <c:v> 26 OTROS GASTOS CORRIENTES </c:v>
                </c:pt>
                <c:pt idx="7">
                  <c:v> 29 ADQUISICION DE ACTIVOS NO FINANCIEROS </c:v>
                </c:pt>
                <c:pt idx="8">
                  <c:v> 34 SERVICIO DE LA DEUDA </c:v>
                </c:pt>
                <c:pt idx="9">
                  <c:v> TOTAL </c:v>
                </c:pt>
              </c:strCache>
            </c:strRef>
          </c:cat>
          <c:val>
            <c:numRef>
              <c:f>Hoja1!$C$8:$C$17</c:f>
              <c:numCache>
                <c:formatCode>#,##0_ ;\-#,##0\ </c:formatCode>
                <c:ptCount val="10"/>
                <c:pt idx="1">
                  <c:v>3868635000</c:v>
                </c:pt>
                <c:pt idx="2">
                  <c:v>1425034000</c:v>
                </c:pt>
                <c:pt idx="3">
                  <c:v>10000</c:v>
                </c:pt>
                <c:pt idx="4">
                  <c:v>711681000</c:v>
                </c:pt>
                <c:pt idx="5">
                  <c:v>20000</c:v>
                </c:pt>
                <c:pt idx="6">
                  <c:v>0</c:v>
                </c:pt>
                <c:pt idx="7">
                  <c:v>46334000</c:v>
                </c:pt>
                <c:pt idx="8">
                  <c:v>10000</c:v>
                </c:pt>
                <c:pt idx="9">
                  <c:v>6051724000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4-4EE1-8950-81851326F84B}"/>
            </c:ext>
          </c:extLst>
        </c:ser>
        <c:ser>
          <c:idx val="1"/>
          <c:order val="1"/>
          <c:tx>
            <c:strRef>
              <c:f>Hoja1!$F$7</c:f>
              <c:strCache>
                <c:ptCount val="1"/>
                <c:pt idx="0">
                  <c:v>Ejecutado Total 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Hoja1!$B$8:$B$17</c:f>
              <c:strCache>
                <c:ptCount val="10"/>
                <c:pt idx="1">
                  <c:v> 21 GASTOS EN PERSONAL </c:v>
                </c:pt>
                <c:pt idx="2">
                  <c:v> 22 BIENES Y SERVICIOS DE CONSUMO </c:v>
                </c:pt>
                <c:pt idx="3">
                  <c:v> 23 PRESTACIONES DE SEGURIDAD SOCIAL </c:v>
                </c:pt>
                <c:pt idx="4">
                  <c:v> 24 TRANSFERENCIAS CORRIENTES </c:v>
                </c:pt>
                <c:pt idx="5">
                  <c:v> 25 INTEGROS AL FISCO </c:v>
                </c:pt>
                <c:pt idx="6">
                  <c:v> 26 OTROS GASTOS CORRIENTES </c:v>
                </c:pt>
                <c:pt idx="7">
                  <c:v> 29 ADQUISICION DE ACTIVOS NO FINANCIEROS </c:v>
                </c:pt>
                <c:pt idx="8">
                  <c:v> 34 SERVICIO DE LA DEUDA </c:v>
                </c:pt>
                <c:pt idx="9">
                  <c:v> TOTAL </c:v>
                </c:pt>
              </c:strCache>
            </c:strRef>
          </c:cat>
          <c:val>
            <c:numRef>
              <c:f>Hoja1!$F$8:$F$17</c:f>
              <c:numCache>
                <c:formatCode>#,##0_ ;\-#,##0\ </c:formatCode>
                <c:ptCount val="10"/>
                <c:pt idx="1">
                  <c:v>1753209434</c:v>
                </c:pt>
                <c:pt idx="2">
                  <c:v>478838070</c:v>
                </c:pt>
                <c:pt idx="3">
                  <c:v>195911724</c:v>
                </c:pt>
                <c:pt idx="4">
                  <c:v>237227000</c:v>
                </c:pt>
                <c:pt idx="5">
                  <c:v>13347730</c:v>
                </c:pt>
                <c:pt idx="6">
                  <c:v>0</c:v>
                </c:pt>
                <c:pt idx="7">
                  <c:v>34858892</c:v>
                </c:pt>
                <c:pt idx="8">
                  <c:v>293949024</c:v>
                </c:pt>
                <c:pt idx="9">
                  <c:v>3007341874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4-4EE1-8950-81851326F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42853168"/>
        <c:axId val="-742849360"/>
      </c:barChart>
      <c:lineChart>
        <c:grouping val="standard"/>
        <c:varyColors val="0"/>
        <c:ser>
          <c:idx val="2"/>
          <c:order val="2"/>
          <c:tx>
            <c:strRef>
              <c:f>Hoja1!$H$7</c:f>
              <c:strCache>
                <c:ptCount val="1"/>
                <c:pt idx="0">
                  <c:v>% de Ejecución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Hoja1!$B$8:$B$17</c:f>
              <c:strCache>
                <c:ptCount val="10"/>
                <c:pt idx="1">
                  <c:v> 21 GASTOS EN PERSONAL </c:v>
                </c:pt>
                <c:pt idx="2">
                  <c:v> 22 BIENES Y SERVICIOS DE CONSUMO </c:v>
                </c:pt>
                <c:pt idx="3">
                  <c:v> 23 PRESTACIONES DE SEGURIDAD SOCIAL </c:v>
                </c:pt>
                <c:pt idx="4">
                  <c:v> 24 TRANSFERENCIAS CORRIENTES </c:v>
                </c:pt>
                <c:pt idx="5">
                  <c:v> 25 INTEGROS AL FISCO </c:v>
                </c:pt>
                <c:pt idx="6">
                  <c:v> 26 OTROS GASTOS CORRIENTES </c:v>
                </c:pt>
                <c:pt idx="7">
                  <c:v> 29 ADQUISICION DE ACTIVOS NO FINANCIEROS </c:v>
                </c:pt>
                <c:pt idx="8">
                  <c:v> 34 SERVICIO DE LA DEUDA </c:v>
                </c:pt>
                <c:pt idx="9">
                  <c:v> TOTAL </c:v>
                </c:pt>
              </c:strCache>
            </c:strRef>
          </c:cat>
          <c:val>
            <c:numRef>
              <c:f>Hoja1!$H$8:$H$17</c:f>
              <c:numCache>
                <c:formatCode>0.00%</c:formatCode>
                <c:ptCount val="10"/>
                <c:pt idx="1">
                  <c:v>0.453185538051535</c:v>
                </c:pt>
                <c:pt idx="2">
                  <c:v>0.3954793319011975</c:v>
                </c:pt>
                <c:pt idx="4">
                  <c:v>0.34462035062437169</c:v>
                </c:pt>
                <c:pt idx="5">
                  <c:v>0.13988838466939854</c:v>
                </c:pt>
                <c:pt idx="7">
                  <c:v>0.75233936202356799</c:v>
                </c:pt>
                <c:pt idx="8">
                  <c:v>0.99657587664726288</c:v>
                </c:pt>
                <c:pt idx="9">
                  <c:v>0.48470287142924834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4-4EE1-8950-81851326F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42848816"/>
        <c:axId val="-742841200"/>
      </c:lineChart>
      <c:catAx>
        <c:axId val="-74285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742849360"/>
        <c:crosses val="autoZero"/>
        <c:auto val="1"/>
        <c:lblAlgn val="ctr"/>
        <c:lblOffset val="100"/>
        <c:noMultiLvlLbl val="0"/>
      </c:catAx>
      <c:valAx>
        <c:axId val="-74284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742853168"/>
        <c:crosses val="autoZero"/>
        <c:crossBetween val="between"/>
      </c:valAx>
      <c:valAx>
        <c:axId val="-74284120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-742848816"/>
        <c:crosses val="max"/>
        <c:crossBetween val="between"/>
      </c:valAx>
      <c:catAx>
        <c:axId val="-7428488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7428412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2190750</xdr:colOff>
      <xdr:row>20</xdr:row>
      <xdr:rowOff>171450</xdr:rowOff>
    </xdr:from>
    <xdr:to>
      <xdr:col>8</xdr:col>
      <xdr:colOff>381000</xdr:colOff>
      <xdr:row>35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L19"/>
  <sheetViews>
    <sheetView tabSelected="1" workbookViewId="0">
      <selection activeCell="F21" sqref="F21"/>
    </sheetView>
  </sheetViews>
  <sheetFormatPr baseColWidth="10" defaultColWidth="10.81640625" defaultRowHeight="14.5" x14ac:dyDescent="0.35"/>
  <cols>
    <col min="1" max="1" width="7.26953125" style="1" customWidth="1"/>
    <col min="2" max="2" width="34" style="1" customWidth="1"/>
    <col min="3" max="3" width="15.81640625" style="1" customWidth="1"/>
    <col min="4" max="4" width="14" style="1" customWidth="1"/>
    <col min="5" max="5" width="17.90625" style="1" customWidth="1"/>
    <col min="6" max="6" width="14.7265625" style="1" customWidth="1"/>
    <col min="7" max="7" width="14.81640625" style="1" customWidth="1"/>
    <col min="8" max="8" width="13" style="1" customWidth="1"/>
    <col min="9" max="9" width="14.1796875" style="1" customWidth="1"/>
    <col min="10" max="10" width="13.54296875" style="1" customWidth="1"/>
    <col min="11" max="11" width="13.81640625" style="1" customWidth="1"/>
    <col min="12" max="12" width="12.7265625" style="1" bestFit="1" customWidth="1"/>
    <col min="13" max="16384" width="10.81640625" style="1"/>
  </cols>
  <sheetData>
    <row r="5" spans="2:12" ht="38.25" customHeight="1" x14ac:dyDescent="0.35">
      <c r="B5" s="17" t="s">
        <v>18</v>
      </c>
      <c r="C5" s="18"/>
      <c r="D5" s="18"/>
      <c r="E5" s="18"/>
      <c r="F5" s="18"/>
      <c r="G5" s="18"/>
    </row>
    <row r="7" spans="2:12" ht="15" customHeight="1" x14ac:dyDescent="0.35">
      <c r="B7" s="19" t="s">
        <v>1</v>
      </c>
      <c r="C7" s="16" t="s">
        <v>17</v>
      </c>
      <c r="D7" s="16" t="s">
        <v>16</v>
      </c>
      <c r="E7" s="16" t="s">
        <v>14</v>
      </c>
      <c r="F7" s="16" t="s">
        <v>15</v>
      </c>
      <c r="G7" s="16" t="s">
        <v>0</v>
      </c>
      <c r="H7" s="16" t="s">
        <v>8</v>
      </c>
    </row>
    <row r="8" spans="2:12" s="2" customFormat="1" x14ac:dyDescent="0.35">
      <c r="B8" s="20"/>
      <c r="C8" s="16"/>
      <c r="D8" s="16"/>
      <c r="E8" s="16"/>
      <c r="F8" s="16"/>
      <c r="G8" s="16"/>
      <c r="H8" s="16"/>
    </row>
    <row r="9" spans="2:12" s="6" customFormat="1" ht="35.25" customHeight="1" x14ac:dyDescent="0.35">
      <c r="B9" s="4" t="s">
        <v>2</v>
      </c>
      <c r="C9" s="3">
        <v>3868635000</v>
      </c>
      <c r="D9" s="3">
        <v>0</v>
      </c>
      <c r="E9" s="3">
        <v>3868635000</v>
      </c>
      <c r="F9" s="3">
        <v>1753209434</v>
      </c>
      <c r="G9" s="3">
        <f>+E9-F9</f>
        <v>2115425566</v>
      </c>
      <c r="H9" s="5">
        <f>+F9/E9</f>
        <v>0.453185538051535</v>
      </c>
      <c r="I9" s="9"/>
      <c r="J9" s="7"/>
    </row>
    <row r="10" spans="2:12" s="6" customFormat="1" ht="20.149999999999999" customHeight="1" x14ac:dyDescent="0.35">
      <c r="B10" s="4" t="s">
        <v>3</v>
      </c>
      <c r="C10" s="3">
        <v>1425034000</v>
      </c>
      <c r="D10" s="3">
        <v>-214255000</v>
      </c>
      <c r="E10" s="3">
        <f>+C10+D10</f>
        <v>1210779000</v>
      </c>
      <c r="F10" s="3">
        <v>478838070</v>
      </c>
      <c r="G10" s="3">
        <f t="shared" ref="G10:G18" si="0">+E10-F10</f>
        <v>731940930</v>
      </c>
      <c r="H10" s="5">
        <f t="shared" ref="H10:H19" si="1">+F10/E10</f>
        <v>0.3954793319011975</v>
      </c>
      <c r="I10" s="9"/>
      <c r="J10" s="7"/>
    </row>
    <row r="11" spans="2:12" s="6" customFormat="1" ht="31.5" customHeight="1" x14ac:dyDescent="0.35">
      <c r="B11" s="4" t="s">
        <v>11</v>
      </c>
      <c r="C11" s="3">
        <v>10000</v>
      </c>
      <c r="D11" s="3">
        <v>0</v>
      </c>
      <c r="E11" s="3">
        <v>10000</v>
      </c>
      <c r="F11" s="3">
        <v>195911724</v>
      </c>
      <c r="G11" s="3">
        <f t="shared" si="0"/>
        <v>-195901724</v>
      </c>
      <c r="H11" s="5"/>
      <c r="I11" s="7"/>
      <c r="J11" s="7"/>
      <c r="K11" s="7"/>
      <c r="L11" s="8"/>
    </row>
    <row r="12" spans="2:12" s="6" customFormat="1" ht="20.149999999999999" customHeight="1" x14ac:dyDescent="0.35">
      <c r="B12" s="4" t="s">
        <v>4</v>
      </c>
      <c r="C12" s="3">
        <v>711681000</v>
      </c>
      <c r="D12" s="3">
        <v>-23309000</v>
      </c>
      <c r="E12" s="3">
        <f>+C12+D12</f>
        <v>688372000</v>
      </c>
      <c r="F12" s="3">
        <v>237227000</v>
      </c>
      <c r="G12" s="3">
        <f t="shared" si="0"/>
        <v>451145000</v>
      </c>
      <c r="H12" s="5">
        <f t="shared" si="1"/>
        <v>0.34462035062437169</v>
      </c>
    </row>
    <row r="13" spans="2:12" s="6" customFormat="1" ht="20.149999999999999" customHeight="1" x14ac:dyDescent="0.35">
      <c r="B13" s="4" t="s">
        <v>10</v>
      </c>
      <c r="C13" s="3">
        <v>20000</v>
      </c>
      <c r="D13" s="3">
        <v>95397000</v>
      </c>
      <c r="E13" s="3">
        <v>95417000</v>
      </c>
      <c r="F13" s="3">
        <v>13347730</v>
      </c>
      <c r="G13" s="3">
        <f t="shared" si="0"/>
        <v>82069270</v>
      </c>
      <c r="H13" s="5">
        <f t="shared" si="1"/>
        <v>0.13988838466939854</v>
      </c>
    </row>
    <row r="14" spans="2:12" s="6" customFormat="1" ht="20.149999999999999" customHeight="1" x14ac:dyDescent="0.35">
      <c r="B14" s="4" t="s">
        <v>9</v>
      </c>
      <c r="C14" s="3">
        <v>0</v>
      </c>
      <c r="D14" s="3">
        <v>0</v>
      </c>
      <c r="E14" s="3">
        <v>0</v>
      </c>
      <c r="F14" s="3">
        <v>0</v>
      </c>
      <c r="G14" s="3">
        <f t="shared" si="0"/>
        <v>0</v>
      </c>
      <c r="H14" s="5"/>
    </row>
    <row r="15" spans="2:12" s="6" customFormat="1" ht="30" customHeight="1" x14ac:dyDescent="0.35">
      <c r="B15" s="4" t="s">
        <v>5</v>
      </c>
      <c r="C15" s="3">
        <v>46334000</v>
      </c>
      <c r="D15" s="3">
        <v>0</v>
      </c>
      <c r="E15" s="3">
        <v>46334000</v>
      </c>
      <c r="F15" s="3">
        <v>34858892</v>
      </c>
      <c r="G15" s="3">
        <f t="shared" si="0"/>
        <v>11475108</v>
      </c>
      <c r="H15" s="5">
        <f t="shared" si="1"/>
        <v>0.75233936202356799</v>
      </c>
    </row>
    <row r="16" spans="2:12" s="6" customFormat="1" ht="17.25" customHeight="1" x14ac:dyDescent="0.35">
      <c r="B16" s="4" t="s">
        <v>6</v>
      </c>
      <c r="C16" s="3">
        <v>10000</v>
      </c>
      <c r="D16" s="3">
        <v>294949000</v>
      </c>
      <c r="E16" s="3">
        <v>294959000</v>
      </c>
      <c r="F16" s="3">
        <v>293949024</v>
      </c>
      <c r="G16" s="3">
        <f t="shared" si="0"/>
        <v>1009976</v>
      </c>
      <c r="H16" s="5">
        <f t="shared" si="1"/>
        <v>0.99657587664726288</v>
      </c>
    </row>
    <row r="17" spans="2:8" s="6" customFormat="1" ht="20.149999999999999" customHeight="1" x14ac:dyDescent="0.35">
      <c r="B17" s="10" t="s">
        <v>7</v>
      </c>
      <c r="C17" s="11">
        <f t="shared" ref="C17:F17" si="2">SUM(C9:C16)</f>
        <v>6051724000</v>
      </c>
      <c r="D17" s="11">
        <f t="shared" si="2"/>
        <v>152782000</v>
      </c>
      <c r="E17" s="11">
        <f t="shared" ref="E17" si="3">SUM(E9:E16)</f>
        <v>6204506000</v>
      </c>
      <c r="F17" s="11">
        <f t="shared" si="2"/>
        <v>3007341874</v>
      </c>
      <c r="G17" s="3">
        <f t="shared" si="0"/>
        <v>3197164126</v>
      </c>
      <c r="H17" s="5">
        <f t="shared" si="1"/>
        <v>0.48470287142924834</v>
      </c>
    </row>
    <row r="18" spans="2:8" s="6" customFormat="1" ht="20.149999999999999" customHeight="1" thickBot="1" x14ac:dyDescent="0.4">
      <c r="B18" s="12" t="s">
        <v>12</v>
      </c>
      <c r="C18" s="13">
        <f>+C13+C16</f>
        <v>30000</v>
      </c>
      <c r="D18" s="13">
        <f>+D13+D16</f>
        <v>390346000</v>
      </c>
      <c r="E18" s="13">
        <f t="shared" ref="E18" si="4">+E13+E16</f>
        <v>390376000</v>
      </c>
      <c r="F18" s="13">
        <f t="shared" ref="F18" si="5">+F13+F16</f>
        <v>307296754</v>
      </c>
      <c r="G18" s="3">
        <f t="shared" si="0"/>
        <v>83079246</v>
      </c>
      <c r="H18" s="5"/>
    </row>
    <row r="19" spans="2:8" s="6" customFormat="1" ht="20.149999999999999" customHeight="1" thickBot="1" x14ac:dyDescent="0.4">
      <c r="B19" s="14" t="s">
        <v>13</v>
      </c>
      <c r="C19" s="15">
        <f>+C17-C18</f>
        <v>6051694000</v>
      </c>
      <c r="D19" s="15">
        <f t="shared" ref="D19:E19" si="6">+D17-D18</f>
        <v>-237564000</v>
      </c>
      <c r="E19" s="15">
        <f t="shared" si="6"/>
        <v>5814130000</v>
      </c>
      <c r="F19" s="15">
        <f t="shared" ref="F19:G19" si="7">+F17-F18</f>
        <v>2700045120</v>
      </c>
      <c r="G19" s="15">
        <f t="shared" si="7"/>
        <v>3114084880</v>
      </c>
      <c r="H19" s="5">
        <f t="shared" si="1"/>
        <v>0.46439366164843238</v>
      </c>
    </row>
  </sheetData>
  <mergeCells count="8">
    <mergeCell ref="H7:H8"/>
    <mergeCell ref="B5:G5"/>
    <mergeCell ref="B7:B8"/>
    <mergeCell ref="C7:C8"/>
    <mergeCell ref="F7:F8"/>
    <mergeCell ref="G7:G8"/>
    <mergeCell ref="D7:D8"/>
    <mergeCell ref="E7:E8"/>
  </mergeCells>
  <printOptions headings="1"/>
  <pageMargins left="0" right="0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Feres</dc:creator>
  <cp:lastModifiedBy>Francisco Puentes</cp:lastModifiedBy>
  <cp:lastPrinted>2026-06-19T14:29:53Z</cp:lastPrinted>
  <dcterms:created xsi:type="dcterms:W3CDTF">2012-07-06T14:51:34Z</dcterms:created>
  <dcterms:modified xsi:type="dcterms:W3CDTF">2026-07-22T15:09:55Z</dcterms:modified>
</cp:coreProperties>
</file>